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s" sheetId="1" state="visible" r:id="rId1"/>
    <sheet xmlns:r="http://schemas.openxmlformats.org/officeDocument/2006/relationships" name="Dades del sorteig" sheetId="2" state="visible" r:id="rId2"/>
    <sheet xmlns:r="http://schemas.openxmlformats.org/officeDocument/2006/relationships" name="Talonaris" sheetId="3" state="visible" r:id="rId3"/>
    <sheet xmlns:r="http://schemas.openxmlformats.org/officeDocument/2006/relationships" name="Resum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€"/>
  </numFmts>
  <fonts count="5">
    <font>
      <name val="Calibri"/>
      <family val="2"/>
      <color theme="1"/>
      <sz val="11"/>
      <scheme val="minor"/>
    </font>
    <font>
      <b val="1"/>
      <sz val="15"/>
    </font>
    <font>
      <color rgb="005A6373"/>
      <sz val="9"/>
    </font>
    <font>
      <b val="1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EAF2FF"/>
      </patternFill>
    </fill>
    <fill>
      <patternFill patternType="solid">
        <fgColor rgb="000F141C"/>
      </patternFill>
    </fill>
    <fill>
      <patternFill patternType="solid">
        <fgColor rgb="00F7F7F5"/>
      </patternFill>
    </fill>
  </fills>
  <borders count="2">
    <border>
      <left/>
      <right/>
      <top/>
      <bottom/>
      <diagonal/>
    </border>
    <border>
      <bottom style="thin">
        <color rgb="00E6E4D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49" fontId="0" fillId="2" borderId="0" pivotButton="0" quotePrefix="0" xfId="0"/>
    <xf numFmtId="1" fontId="0" fillId="2" borderId="0" pivotButton="0" quotePrefix="0" xfId="0"/>
    <xf numFmtId="164" fontId="0" fillId="2" borderId="0" pivotButton="0" quotePrefix="0" xfId="0"/>
    <xf numFmtId="0" fontId="4" fillId="3" borderId="0" applyAlignment="1" pivotButton="0" quotePrefix="0" xfId="0">
      <alignment vertical="center" wrapText="1"/>
    </xf>
    <xf numFmtId="0" fontId="0" fillId="0" borderId="1" pivotButton="0" quotePrefix="0" xfId="0"/>
    <xf numFmtId="0" fontId="0" fillId="2" borderId="1" pivotButton="0" quotePrefix="0" xfId="0"/>
    <xf numFmtId="164" fontId="0" fillId="0" borderId="1" pivotButton="0" quotePrefix="0" xfId="0"/>
    <xf numFmtId="164" fontId="0" fillId="2" borderId="1" pivotButton="0" quotePrefix="0" xfId="0"/>
    <xf numFmtId="1" fontId="0" fillId="0" borderId="0" pivotButton="0" quotePrefix="0" xfId="0"/>
    <xf numFmtId="164" fontId="0" fillId="0" borderId="0" pivotButton="0" quotePrefix="0" xfId="0"/>
    <xf numFmtId="164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Control de la Loteria de Nadal del club</t>
        </is>
      </c>
    </row>
    <row r="2">
      <c r="A2" s="2" t="inlineStr">
        <is>
          <t>Plantilla facilitada per Playoff · playoffinformatica.com</t>
        </is>
      </c>
    </row>
    <row r="4">
      <c r="A4" t="inlineStr">
        <is>
          <t>1. A «Dades del sorteig», escriu el número, els dècims comprats, el donatiu i el preu de cada participació.</t>
        </is>
      </c>
    </row>
    <row r="5">
      <c r="A5" t="inlineStr">
        <is>
          <t>2. A «Talonaris», apunta cada talonari que lliures: responsable, telèfon i quantes participacions porta.</t>
        </is>
      </c>
    </row>
    <row r="6">
      <c r="A6" t="inlineStr">
        <is>
          <t>3. Cada vegada que algú torni diners, actualitza les venudes i el lliurat. El pendent es calcula sol.</t>
        </is>
      </c>
    </row>
    <row r="7">
      <c r="A7" t="inlineStr">
        <is>
          <t>4. «Resum» et dona la recaptació total, el que falta per cobrar i el donatiu que queda per al club.</t>
        </is>
      </c>
    </row>
    <row r="8">
      <c r="A8" t="inlineStr">
        <is>
          <t>Les cel·les blaves són per escriure. La resta es calcula sola. La fila 5 de «Talonaris» és un exemple: esborra-la.</t>
        </is>
      </c>
    </row>
    <row r="9">
      <c r="A9" t="inlineStr">
        <is>
          <t>Fixa una data de liquidació (per exemple, el 15 de desembre) i comunica-la a tots els responsables.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46" customWidth="1" min="1" max="1"/>
    <col width="20" customWidth="1" min="2" max="2"/>
  </cols>
  <sheetData>
    <row r="1">
      <c r="A1" s="1" t="inlineStr">
        <is>
          <t>Dades del sorteig</t>
        </is>
      </c>
    </row>
    <row r="2">
      <c r="A2" s="2" t="inlineStr">
        <is>
          <t>Omple les cel·les blaves</t>
        </is>
      </c>
    </row>
    <row r="4">
      <c r="A4" s="3" t="inlineStr">
        <is>
          <t>Número jugat</t>
        </is>
      </c>
      <c r="B4" s="4" t="inlineStr">
        <is>
          <t>00000</t>
        </is>
      </c>
    </row>
    <row r="5">
      <c r="A5" s="3" t="inlineStr">
        <is>
          <t>Núm. de dècims comprats</t>
        </is>
      </c>
      <c r="B5" s="5" t="n">
        <v>50</v>
      </c>
    </row>
    <row r="6">
      <c r="A6" s="3" t="inlineStr">
        <is>
          <t>Donatiu per participació (€)</t>
        </is>
      </c>
      <c r="B6" s="6" t="n">
        <v>1</v>
      </c>
    </row>
    <row r="7">
      <c r="A7" s="3" t="inlineStr">
        <is>
          <t>Preu de la participació, jugat + donatiu (€)</t>
        </is>
      </c>
      <c r="B7" s="6" t="n">
        <v>5</v>
      </c>
    </row>
    <row r="8">
      <c r="A8" s="3" t="inlineStr">
        <is>
          <t>Preu del dècim (€)</t>
        </is>
      </c>
      <c r="B8" s="6" t="n">
        <v>20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4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26" customWidth="1" min="2" max="2"/>
    <col width="16" customWidth="1" min="3" max="3"/>
    <col width="14" customWidth="1" min="4" max="4"/>
    <col width="12" customWidth="1" min="5" max="5"/>
    <col width="12" customWidth="1" min="6" max="6"/>
    <col width="15" customWidth="1" min="7" max="7"/>
    <col width="14" customWidth="1" min="8" max="8"/>
    <col width="14" customWidth="1" min="9" max="9"/>
    <col width="15" customWidth="1" min="10" max="10"/>
    <col width="22" customWidth="1" min="11" max="11"/>
  </cols>
  <sheetData>
    <row r="1">
      <c r="A1" s="1" t="inlineStr">
        <is>
          <t>Talonaris</t>
        </is>
      </c>
    </row>
    <row r="2">
      <c r="A2" s="2" t="inlineStr">
        <is>
          <t>Una fila per talonari</t>
        </is>
      </c>
    </row>
    <row r="4" ht="30" customHeight="1">
      <c r="A4" s="7" t="inlineStr">
        <is>
          <t>Núm. talonari</t>
        </is>
      </c>
      <c r="B4" s="7" t="inlineStr">
        <is>
          <t>Responsable</t>
        </is>
      </c>
      <c r="C4" s="7" t="inlineStr">
        <is>
          <t>Telèfon</t>
        </is>
      </c>
      <c r="D4" s="7" t="inlineStr">
        <is>
          <t>Participacions lliurades</t>
        </is>
      </c>
      <c r="E4" s="7" t="inlineStr">
        <is>
          <t>Venudes</t>
        </is>
      </c>
      <c r="F4" s="7" t="inlineStr">
        <is>
          <t>Sense vendre</t>
        </is>
      </c>
      <c r="G4" s="7" t="inlineStr">
        <is>
          <t>Import a lliurar</t>
        </is>
      </c>
      <c r="H4" s="7" t="inlineStr">
        <is>
          <t>Lliurat</t>
        </is>
      </c>
      <c r="I4" s="7" t="inlineStr">
        <is>
          <t>Pendent</t>
        </is>
      </c>
      <c r="J4" s="7" t="inlineStr">
        <is>
          <t>Donatiu recaptat</t>
        </is>
      </c>
      <c r="K4" s="7" t="inlineStr">
        <is>
          <t>Estat</t>
        </is>
      </c>
    </row>
    <row r="5">
      <c r="A5" s="8" t="n">
        <v>1</v>
      </c>
      <c r="B5" s="9" t="inlineStr">
        <is>
          <t>Exemple: Marta (cadet)</t>
        </is>
      </c>
      <c r="C5" s="9" t="inlineStr">
        <is>
          <t>600 000 000</t>
        </is>
      </c>
      <c r="D5" s="9" t="n">
        <v>50</v>
      </c>
      <c r="E5" s="9" t="n">
        <v>40</v>
      </c>
      <c r="F5" s="8">
        <f>IF(D5="","",D5-N(E5))</f>
        <v/>
      </c>
      <c r="G5" s="10">
        <f>IF(E5="","",E5*'Dades del sorteig'!$B$7)</f>
        <v/>
      </c>
      <c r="H5" s="11" t="n">
        <v>150</v>
      </c>
      <c r="I5" s="10">
        <f>IF(G5="","",G5-N(H5))</f>
        <v/>
      </c>
      <c r="J5" s="10">
        <f>IF(E5="","",E5*'Dades del sorteig'!$B$6)</f>
        <v/>
      </c>
      <c r="K5" s="9" t="inlineStr">
        <is>
          <t>En venda</t>
        </is>
      </c>
    </row>
    <row r="6">
      <c r="A6" s="8" t="n">
        <v>2</v>
      </c>
      <c r="B6" s="9" t="n"/>
      <c r="C6" s="9" t="n"/>
      <c r="D6" s="9" t="n"/>
      <c r="E6" s="9" t="n"/>
      <c r="F6" s="8">
        <f>IF(D6="","",D6-N(E6))</f>
        <v/>
      </c>
      <c r="G6" s="10">
        <f>IF(E6="","",E6*'Dades del sorteig'!$B$7)</f>
        <v/>
      </c>
      <c r="H6" s="11" t="n"/>
      <c r="I6" s="10">
        <f>IF(G6="","",G6-N(H6))</f>
        <v/>
      </c>
      <c r="J6" s="10">
        <f>IF(E6="","",E6*'Dades del sorteig'!$B$6)</f>
        <v/>
      </c>
      <c r="K6" s="9" t="n"/>
    </row>
    <row r="7">
      <c r="A7" s="8" t="n">
        <v>3</v>
      </c>
      <c r="B7" s="9" t="n"/>
      <c r="C7" s="9" t="n"/>
      <c r="D7" s="9" t="n"/>
      <c r="E7" s="9" t="n"/>
      <c r="F7" s="8">
        <f>IF(D7="","",D7-N(E7))</f>
        <v/>
      </c>
      <c r="G7" s="10">
        <f>IF(E7="","",E7*'Dades del sorteig'!$B$7)</f>
        <v/>
      </c>
      <c r="H7" s="11" t="n"/>
      <c r="I7" s="10">
        <f>IF(G7="","",G7-N(H7))</f>
        <v/>
      </c>
      <c r="J7" s="10">
        <f>IF(E7="","",E7*'Dades del sorteig'!$B$6)</f>
        <v/>
      </c>
      <c r="K7" s="9" t="n"/>
    </row>
    <row r="8">
      <c r="A8" s="8" t="n">
        <v>4</v>
      </c>
      <c r="B8" s="9" t="n"/>
      <c r="C8" s="9" t="n"/>
      <c r="D8" s="9" t="n"/>
      <c r="E8" s="9" t="n"/>
      <c r="F8" s="8">
        <f>IF(D8="","",D8-N(E8))</f>
        <v/>
      </c>
      <c r="G8" s="10">
        <f>IF(E8="","",E8*'Dades del sorteig'!$B$7)</f>
        <v/>
      </c>
      <c r="H8" s="11" t="n"/>
      <c r="I8" s="10">
        <f>IF(G8="","",G8-N(H8))</f>
        <v/>
      </c>
      <c r="J8" s="10">
        <f>IF(E8="","",E8*'Dades del sorteig'!$B$6)</f>
        <v/>
      </c>
      <c r="K8" s="9" t="n"/>
    </row>
    <row r="9">
      <c r="A9" s="8" t="n">
        <v>5</v>
      </c>
      <c r="B9" s="9" t="n"/>
      <c r="C9" s="9" t="n"/>
      <c r="D9" s="9" t="n"/>
      <c r="E9" s="9" t="n"/>
      <c r="F9" s="8">
        <f>IF(D9="","",D9-N(E9))</f>
        <v/>
      </c>
      <c r="G9" s="10">
        <f>IF(E9="","",E9*'Dades del sorteig'!$B$7)</f>
        <v/>
      </c>
      <c r="H9" s="11" t="n"/>
      <c r="I9" s="10">
        <f>IF(G9="","",G9-N(H9))</f>
        <v/>
      </c>
      <c r="J9" s="10">
        <f>IF(E9="","",E9*'Dades del sorteig'!$B$6)</f>
        <v/>
      </c>
      <c r="K9" s="9" t="n"/>
    </row>
    <row r="10">
      <c r="A10" s="8" t="n">
        <v>6</v>
      </c>
      <c r="B10" s="9" t="n"/>
      <c r="C10" s="9" t="n"/>
      <c r="D10" s="9" t="n"/>
      <c r="E10" s="9" t="n"/>
      <c r="F10" s="8">
        <f>IF(D10="","",D10-N(E10))</f>
        <v/>
      </c>
      <c r="G10" s="10">
        <f>IF(E10="","",E10*'Dades del sorteig'!$B$7)</f>
        <v/>
      </c>
      <c r="H10" s="11" t="n"/>
      <c r="I10" s="10">
        <f>IF(G10="","",G10-N(H10))</f>
        <v/>
      </c>
      <c r="J10" s="10">
        <f>IF(E10="","",E10*'Dades del sorteig'!$B$6)</f>
        <v/>
      </c>
      <c r="K10" s="9" t="n"/>
    </row>
    <row r="11">
      <c r="A11" s="8" t="n">
        <v>7</v>
      </c>
      <c r="B11" s="9" t="n"/>
      <c r="C11" s="9" t="n"/>
      <c r="D11" s="9" t="n"/>
      <c r="E11" s="9" t="n"/>
      <c r="F11" s="8">
        <f>IF(D11="","",D11-N(E11))</f>
        <v/>
      </c>
      <c r="G11" s="10">
        <f>IF(E11="","",E11*'Dades del sorteig'!$B$7)</f>
        <v/>
      </c>
      <c r="H11" s="11" t="n"/>
      <c r="I11" s="10">
        <f>IF(G11="","",G11-N(H11))</f>
        <v/>
      </c>
      <c r="J11" s="10">
        <f>IF(E11="","",E11*'Dades del sorteig'!$B$6)</f>
        <v/>
      </c>
      <c r="K11" s="9" t="n"/>
    </row>
    <row r="12">
      <c r="A12" s="8" t="n">
        <v>8</v>
      </c>
      <c r="B12" s="9" t="n"/>
      <c r="C12" s="9" t="n"/>
      <c r="D12" s="9" t="n"/>
      <c r="E12" s="9" t="n"/>
      <c r="F12" s="8">
        <f>IF(D12="","",D12-N(E12))</f>
        <v/>
      </c>
      <c r="G12" s="10">
        <f>IF(E12="","",E12*'Dades del sorteig'!$B$7)</f>
        <v/>
      </c>
      <c r="H12" s="11" t="n"/>
      <c r="I12" s="10">
        <f>IF(G12="","",G12-N(H12))</f>
        <v/>
      </c>
      <c r="J12" s="10">
        <f>IF(E12="","",E12*'Dades del sorteig'!$B$6)</f>
        <v/>
      </c>
      <c r="K12" s="9" t="n"/>
    </row>
    <row r="13">
      <c r="A13" s="8" t="n">
        <v>9</v>
      </c>
      <c r="B13" s="9" t="n"/>
      <c r="C13" s="9" t="n"/>
      <c r="D13" s="9" t="n"/>
      <c r="E13" s="9" t="n"/>
      <c r="F13" s="8">
        <f>IF(D13="","",D13-N(E13))</f>
        <v/>
      </c>
      <c r="G13" s="10">
        <f>IF(E13="","",E13*'Dades del sorteig'!$B$7)</f>
        <v/>
      </c>
      <c r="H13" s="11" t="n"/>
      <c r="I13" s="10">
        <f>IF(G13="","",G13-N(H13))</f>
        <v/>
      </c>
      <c r="J13" s="10">
        <f>IF(E13="","",E13*'Dades del sorteig'!$B$6)</f>
        <v/>
      </c>
      <c r="K13" s="9" t="n"/>
    </row>
    <row r="14">
      <c r="A14" s="8" t="n">
        <v>10</v>
      </c>
      <c r="B14" s="9" t="n"/>
      <c r="C14" s="9" t="n"/>
      <c r="D14" s="9" t="n"/>
      <c r="E14" s="9" t="n"/>
      <c r="F14" s="8">
        <f>IF(D14="","",D14-N(E14))</f>
        <v/>
      </c>
      <c r="G14" s="10">
        <f>IF(E14="","",E14*'Dades del sorteig'!$B$7)</f>
        <v/>
      </c>
      <c r="H14" s="11" t="n"/>
      <c r="I14" s="10">
        <f>IF(G14="","",G14-N(H14))</f>
        <v/>
      </c>
      <c r="J14" s="10">
        <f>IF(E14="","",E14*'Dades del sorteig'!$B$6)</f>
        <v/>
      </c>
      <c r="K14" s="9" t="n"/>
    </row>
    <row r="15">
      <c r="A15" s="8" t="n">
        <v>11</v>
      </c>
      <c r="B15" s="9" t="n"/>
      <c r="C15" s="9" t="n"/>
      <c r="D15" s="9" t="n"/>
      <c r="E15" s="9" t="n"/>
      <c r="F15" s="8">
        <f>IF(D15="","",D15-N(E15))</f>
        <v/>
      </c>
      <c r="G15" s="10">
        <f>IF(E15="","",E15*'Dades del sorteig'!$B$7)</f>
        <v/>
      </c>
      <c r="H15" s="11" t="n"/>
      <c r="I15" s="10">
        <f>IF(G15="","",G15-N(H15))</f>
        <v/>
      </c>
      <c r="J15" s="10">
        <f>IF(E15="","",E15*'Dades del sorteig'!$B$6)</f>
        <v/>
      </c>
      <c r="K15" s="9" t="n"/>
    </row>
    <row r="16">
      <c r="A16" s="8" t="n">
        <v>12</v>
      </c>
      <c r="B16" s="9" t="n"/>
      <c r="C16" s="9" t="n"/>
      <c r="D16" s="9" t="n"/>
      <c r="E16" s="9" t="n"/>
      <c r="F16" s="8">
        <f>IF(D16="","",D16-N(E16))</f>
        <v/>
      </c>
      <c r="G16" s="10">
        <f>IF(E16="","",E16*'Dades del sorteig'!$B$7)</f>
        <v/>
      </c>
      <c r="H16" s="11" t="n"/>
      <c r="I16" s="10">
        <f>IF(G16="","",G16-N(H16))</f>
        <v/>
      </c>
      <c r="J16" s="10">
        <f>IF(E16="","",E16*'Dades del sorteig'!$B$6)</f>
        <v/>
      </c>
      <c r="K16" s="9" t="n"/>
    </row>
    <row r="17">
      <c r="A17" s="8" t="n">
        <v>13</v>
      </c>
      <c r="B17" s="9" t="n"/>
      <c r="C17" s="9" t="n"/>
      <c r="D17" s="9" t="n"/>
      <c r="E17" s="9" t="n"/>
      <c r="F17" s="8">
        <f>IF(D17="","",D17-N(E17))</f>
        <v/>
      </c>
      <c r="G17" s="10">
        <f>IF(E17="","",E17*'Dades del sorteig'!$B$7)</f>
        <v/>
      </c>
      <c r="H17" s="11" t="n"/>
      <c r="I17" s="10">
        <f>IF(G17="","",G17-N(H17))</f>
        <v/>
      </c>
      <c r="J17" s="10">
        <f>IF(E17="","",E17*'Dades del sorteig'!$B$6)</f>
        <v/>
      </c>
      <c r="K17" s="9" t="n"/>
    </row>
    <row r="18">
      <c r="A18" s="8" t="n">
        <v>14</v>
      </c>
      <c r="B18" s="9" t="n"/>
      <c r="C18" s="9" t="n"/>
      <c r="D18" s="9" t="n"/>
      <c r="E18" s="9" t="n"/>
      <c r="F18" s="8">
        <f>IF(D18="","",D18-N(E18))</f>
        <v/>
      </c>
      <c r="G18" s="10">
        <f>IF(E18="","",E18*'Dades del sorteig'!$B$7)</f>
        <v/>
      </c>
      <c r="H18" s="11" t="n"/>
      <c r="I18" s="10">
        <f>IF(G18="","",G18-N(H18))</f>
        <v/>
      </c>
      <c r="J18" s="10">
        <f>IF(E18="","",E18*'Dades del sorteig'!$B$6)</f>
        <v/>
      </c>
      <c r="K18" s="9" t="n"/>
    </row>
    <row r="19">
      <c r="A19" s="8" t="n">
        <v>15</v>
      </c>
      <c r="B19" s="9" t="n"/>
      <c r="C19" s="9" t="n"/>
      <c r="D19" s="9" t="n"/>
      <c r="E19" s="9" t="n"/>
      <c r="F19" s="8">
        <f>IF(D19="","",D19-N(E19))</f>
        <v/>
      </c>
      <c r="G19" s="10">
        <f>IF(E19="","",E19*'Dades del sorteig'!$B$7)</f>
        <v/>
      </c>
      <c r="H19" s="11" t="n"/>
      <c r="I19" s="10">
        <f>IF(G19="","",G19-N(H19))</f>
        <v/>
      </c>
      <c r="J19" s="10">
        <f>IF(E19="","",E19*'Dades del sorteig'!$B$6)</f>
        <v/>
      </c>
      <c r="K19" s="9" t="n"/>
    </row>
    <row r="20">
      <c r="A20" s="8" t="n">
        <v>16</v>
      </c>
      <c r="B20" s="9" t="n"/>
      <c r="C20" s="9" t="n"/>
      <c r="D20" s="9" t="n"/>
      <c r="E20" s="9" t="n"/>
      <c r="F20" s="8">
        <f>IF(D20="","",D20-N(E20))</f>
        <v/>
      </c>
      <c r="G20" s="10">
        <f>IF(E20="","",E20*'Dades del sorteig'!$B$7)</f>
        <v/>
      </c>
      <c r="H20" s="11" t="n"/>
      <c r="I20" s="10">
        <f>IF(G20="","",G20-N(H20))</f>
        <v/>
      </c>
      <c r="J20" s="10">
        <f>IF(E20="","",E20*'Dades del sorteig'!$B$6)</f>
        <v/>
      </c>
      <c r="K20" s="9" t="n"/>
    </row>
    <row r="21">
      <c r="A21" s="8" t="n">
        <v>17</v>
      </c>
      <c r="B21" s="9" t="n"/>
      <c r="C21" s="9" t="n"/>
      <c r="D21" s="9" t="n"/>
      <c r="E21" s="9" t="n"/>
      <c r="F21" s="8">
        <f>IF(D21="","",D21-N(E21))</f>
        <v/>
      </c>
      <c r="G21" s="10">
        <f>IF(E21="","",E21*'Dades del sorteig'!$B$7)</f>
        <v/>
      </c>
      <c r="H21" s="11" t="n"/>
      <c r="I21" s="10">
        <f>IF(G21="","",G21-N(H21))</f>
        <v/>
      </c>
      <c r="J21" s="10">
        <f>IF(E21="","",E21*'Dades del sorteig'!$B$6)</f>
        <v/>
      </c>
      <c r="K21" s="9" t="n"/>
    </row>
    <row r="22">
      <c r="A22" s="8" t="n">
        <v>18</v>
      </c>
      <c r="B22" s="9" t="n"/>
      <c r="C22" s="9" t="n"/>
      <c r="D22" s="9" t="n"/>
      <c r="E22" s="9" t="n"/>
      <c r="F22" s="8">
        <f>IF(D22="","",D22-N(E22))</f>
        <v/>
      </c>
      <c r="G22" s="10">
        <f>IF(E22="","",E22*'Dades del sorteig'!$B$7)</f>
        <v/>
      </c>
      <c r="H22" s="11" t="n"/>
      <c r="I22" s="10">
        <f>IF(G22="","",G22-N(H22))</f>
        <v/>
      </c>
      <c r="J22" s="10">
        <f>IF(E22="","",E22*'Dades del sorteig'!$B$6)</f>
        <v/>
      </c>
      <c r="K22" s="9" t="n"/>
    </row>
    <row r="23">
      <c r="A23" s="8" t="n">
        <v>19</v>
      </c>
      <c r="B23" s="9" t="n"/>
      <c r="C23" s="9" t="n"/>
      <c r="D23" s="9" t="n"/>
      <c r="E23" s="9" t="n"/>
      <c r="F23" s="8">
        <f>IF(D23="","",D23-N(E23))</f>
        <v/>
      </c>
      <c r="G23" s="10">
        <f>IF(E23="","",E23*'Dades del sorteig'!$B$7)</f>
        <v/>
      </c>
      <c r="H23" s="11" t="n"/>
      <c r="I23" s="10">
        <f>IF(G23="","",G23-N(H23))</f>
        <v/>
      </c>
      <c r="J23" s="10">
        <f>IF(E23="","",E23*'Dades del sorteig'!$B$6)</f>
        <v/>
      </c>
      <c r="K23" s="9" t="n"/>
    </row>
    <row r="24">
      <c r="A24" s="8" t="n">
        <v>20</v>
      </c>
      <c r="B24" s="9" t="n"/>
      <c r="C24" s="9" t="n"/>
      <c r="D24" s="9" t="n"/>
      <c r="E24" s="9" t="n"/>
      <c r="F24" s="8">
        <f>IF(D24="","",D24-N(E24))</f>
        <v/>
      </c>
      <c r="G24" s="10">
        <f>IF(E24="","",E24*'Dades del sorteig'!$B$7)</f>
        <v/>
      </c>
      <c r="H24" s="11" t="n"/>
      <c r="I24" s="10">
        <f>IF(G24="","",G24-N(H24))</f>
        <v/>
      </c>
      <c r="J24" s="10">
        <f>IF(E24="","",E24*'Dades del sorteig'!$B$6)</f>
        <v/>
      </c>
      <c r="K24" s="9" t="n"/>
    </row>
    <row r="25">
      <c r="A25" s="8" t="n">
        <v>21</v>
      </c>
      <c r="B25" s="9" t="n"/>
      <c r="C25" s="9" t="n"/>
      <c r="D25" s="9" t="n"/>
      <c r="E25" s="9" t="n"/>
      <c r="F25" s="8">
        <f>IF(D25="","",D25-N(E25))</f>
        <v/>
      </c>
      <c r="G25" s="10">
        <f>IF(E25="","",E25*'Dades del sorteig'!$B$7)</f>
        <v/>
      </c>
      <c r="H25" s="11" t="n"/>
      <c r="I25" s="10">
        <f>IF(G25="","",G25-N(H25))</f>
        <v/>
      </c>
      <c r="J25" s="10">
        <f>IF(E25="","",E25*'Dades del sorteig'!$B$6)</f>
        <v/>
      </c>
      <c r="K25" s="9" t="n"/>
    </row>
    <row r="26">
      <c r="A26" s="8" t="n">
        <v>22</v>
      </c>
      <c r="B26" s="9" t="n"/>
      <c r="C26" s="9" t="n"/>
      <c r="D26" s="9" t="n"/>
      <c r="E26" s="9" t="n"/>
      <c r="F26" s="8">
        <f>IF(D26="","",D26-N(E26))</f>
        <v/>
      </c>
      <c r="G26" s="10">
        <f>IF(E26="","",E26*'Dades del sorteig'!$B$7)</f>
        <v/>
      </c>
      <c r="H26" s="11" t="n"/>
      <c r="I26" s="10">
        <f>IF(G26="","",G26-N(H26))</f>
        <v/>
      </c>
      <c r="J26" s="10">
        <f>IF(E26="","",E26*'Dades del sorteig'!$B$6)</f>
        <v/>
      </c>
      <c r="K26" s="9" t="n"/>
    </row>
    <row r="27">
      <c r="A27" s="8" t="n">
        <v>23</v>
      </c>
      <c r="B27" s="9" t="n"/>
      <c r="C27" s="9" t="n"/>
      <c r="D27" s="9" t="n"/>
      <c r="E27" s="9" t="n"/>
      <c r="F27" s="8">
        <f>IF(D27="","",D27-N(E27))</f>
        <v/>
      </c>
      <c r="G27" s="10">
        <f>IF(E27="","",E27*'Dades del sorteig'!$B$7)</f>
        <v/>
      </c>
      <c r="H27" s="11" t="n"/>
      <c r="I27" s="10">
        <f>IF(G27="","",G27-N(H27))</f>
        <v/>
      </c>
      <c r="J27" s="10">
        <f>IF(E27="","",E27*'Dades del sorteig'!$B$6)</f>
        <v/>
      </c>
      <c r="K27" s="9" t="n"/>
    </row>
    <row r="28">
      <c r="A28" s="8" t="n">
        <v>24</v>
      </c>
      <c r="B28" s="9" t="n"/>
      <c r="C28" s="9" t="n"/>
      <c r="D28" s="9" t="n"/>
      <c r="E28" s="9" t="n"/>
      <c r="F28" s="8">
        <f>IF(D28="","",D28-N(E28))</f>
        <v/>
      </c>
      <c r="G28" s="10">
        <f>IF(E28="","",E28*'Dades del sorteig'!$B$7)</f>
        <v/>
      </c>
      <c r="H28" s="11" t="n"/>
      <c r="I28" s="10">
        <f>IF(G28="","",G28-N(H28))</f>
        <v/>
      </c>
      <c r="J28" s="10">
        <f>IF(E28="","",E28*'Dades del sorteig'!$B$6)</f>
        <v/>
      </c>
      <c r="K28" s="9" t="n"/>
    </row>
    <row r="29">
      <c r="A29" s="8" t="n">
        <v>25</v>
      </c>
      <c r="B29" s="9" t="n"/>
      <c r="C29" s="9" t="n"/>
      <c r="D29" s="9" t="n"/>
      <c r="E29" s="9" t="n"/>
      <c r="F29" s="8">
        <f>IF(D29="","",D29-N(E29))</f>
        <v/>
      </c>
      <c r="G29" s="10">
        <f>IF(E29="","",E29*'Dades del sorteig'!$B$7)</f>
        <v/>
      </c>
      <c r="H29" s="11" t="n"/>
      <c r="I29" s="10">
        <f>IF(G29="","",G29-N(H29))</f>
        <v/>
      </c>
      <c r="J29" s="10">
        <f>IF(E29="","",E29*'Dades del sorteig'!$B$6)</f>
        <v/>
      </c>
      <c r="K29" s="9" t="n"/>
    </row>
    <row r="30">
      <c r="A30" s="8" t="n">
        <v>26</v>
      </c>
      <c r="B30" s="9" t="n"/>
      <c r="C30" s="9" t="n"/>
      <c r="D30" s="9" t="n"/>
      <c r="E30" s="9" t="n"/>
      <c r="F30" s="8">
        <f>IF(D30="","",D30-N(E30))</f>
        <v/>
      </c>
      <c r="G30" s="10">
        <f>IF(E30="","",E30*'Dades del sorteig'!$B$7)</f>
        <v/>
      </c>
      <c r="H30" s="11" t="n"/>
      <c r="I30" s="10">
        <f>IF(G30="","",G30-N(H30))</f>
        <v/>
      </c>
      <c r="J30" s="10">
        <f>IF(E30="","",E30*'Dades del sorteig'!$B$6)</f>
        <v/>
      </c>
      <c r="K30" s="9" t="n"/>
    </row>
    <row r="31">
      <c r="A31" s="8" t="n">
        <v>27</v>
      </c>
      <c r="B31" s="9" t="n"/>
      <c r="C31" s="9" t="n"/>
      <c r="D31" s="9" t="n"/>
      <c r="E31" s="9" t="n"/>
      <c r="F31" s="8">
        <f>IF(D31="","",D31-N(E31))</f>
        <v/>
      </c>
      <c r="G31" s="10">
        <f>IF(E31="","",E31*'Dades del sorteig'!$B$7)</f>
        <v/>
      </c>
      <c r="H31" s="11" t="n"/>
      <c r="I31" s="10">
        <f>IF(G31="","",G31-N(H31))</f>
        <v/>
      </c>
      <c r="J31" s="10">
        <f>IF(E31="","",E31*'Dades del sorteig'!$B$6)</f>
        <v/>
      </c>
      <c r="K31" s="9" t="n"/>
    </row>
    <row r="32">
      <c r="A32" s="8" t="n">
        <v>28</v>
      </c>
      <c r="B32" s="9" t="n"/>
      <c r="C32" s="9" t="n"/>
      <c r="D32" s="9" t="n"/>
      <c r="E32" s="9" t="n"/>
      <c r="F32" s="8">
        <f>IF(D32="","",D32-N(E32))</f>
        <v/>
      </c>
      <c r="G32" s="10">
        <f>IF(E32="","",E32*'Dades del sorteig'!$B$7)</f>
        <v/>
      </c>
      <c r="H32" s="11" t="n"/>
      <c r="I32" s="10">
        <f>IF(G32="","",G32-N(H32))</f>
        <v/>
      </c>
      <c r="J32" s="10">
        <f>IF(E32="","",E32*'Dades del sorteig'!$B$6)</f>
        <v/>
      </c>
      <c r="K32" s="9" t="n"/>
    </row>
    <row r="33">
      <c r="A33" s="8" t="n">
        <v>29</v>
      </c>
      <c r="B33" s="9" t="n"/>
      <c r="C33" s="9" t="n"/>
      <c r="D33" s="9" t="n"/>
      <c r="E33" s="9" t="n"/>
      <c r="F33" s="8">
        <f>IF(D33="","",D33-N(E33))</f>
        <v/>
      </c>
      <c r="G33" s="10">
        <f>IF(E33="","",E33*'Dades del sorteig'!$B$7)</f>
        <v/>
      </c>
      <c r="H33" s="11" t="n"/>
      <c r="I33" s="10">
        <f>IF(G33="","",G33-N(H33))</f>
        <v/>
      </c>
      <c r="J33" s="10">
        <f>IF(E33="","",E33*'Dades del sorteig'!$B$6)</f>
        <v/>
      </c>
      <c r="K33" s="9" t="n"/>
    </row>
    <row r="34">
      <c r="A34" s="8" t="n">
        <v>30</v>
      </c>
      <c r="B34" s="9" t="n"/>
      <c r="C34" s="9" t="n"/>
      <c r="D34" s="9" t="n"/>
      <c r="E34" s="9" t="n"/>
      <c r="F34" s="8">
        <f>IF(D34="","",D34-N(E34))</f>
        <v/>
      </c>
      <c r="G34" s="10">
        <f>IF(E34="","",E34*'Dades del sorteig'!$B$7)</f>
        <v/>
      </c>
      <c r="H34" s="11" t="n"/>
      <c r="I34" s="10">
        <f>IF(G34="","",G34-N(H34))</f>
        <v/>
      </c>
      <c r="J34" s="10">
        <f>IF(E34="","",E34*'Dades del sorteig'!$B$6)</f>
        <v/>
      </c>
      <c r="K34" s="9" t="n"/>
    </row>
    <row r="35">
      <c r="A35" s="8" t="n">
        <v>31</v>
      </c>
      <c r="B35" s="9" t="n"/>
      <c r="C35" s="9" t="n"/>
      <c r="D35" s="9" t="n"/>
      <c r="E35" s="9" t="n"/>
      <c r="F35" s="8">
        <f>IF(D35="","",D35-N(E35))</f>
        <v/>
      </c>
      <c r="G35" s="10">
        <f>IF(E35="","",E35*'Dades del sorteig'!$B$7)</f>
        <v/>
      </c>
      <c r="H35" s="11" t="n"/>
      <c r="I35" s="10">
        <f>IF(G35="","",G35-N(H35))</f>
        <v/>
      </c>
      <c r="J35" s="10">
        <f>IF(E35="","",E35*'Dades del sorteig'!$B$6)</f>
        <v/>
      </c>
      <c r="K35" s="9" t="n"/>
    </row>
    <row r="36">
      <c r="A36" s="8" t="n">
        <v>32</v>
      </c>
      <c r="B36" s="9" t="n"/>
      <c r="C36" s="9" t="n"/>
      <c r="D36" s="9" t="n"/>
      <c r="E36" s="9" t="n"/>
      <c r="F36" s="8">
        <f>IF(D36="","",D36-N(E36))</f>
        <v/>
      </c>
      <c r="G36" s="10">
        <f>IF(E36="","",E36*'Dades del sorteig'!$B$7)</f>
        <v/>
      </c>
      <c r="H36" s="11" t="n"/>
      <c r="I36" s="10">
        <f>IF(G36="","",G36-N(H36))</f>
        <v/>
      </c>
      <c r="J36" s="10">
        <f>IF(E36="","",E36*'Dades del sorteig'!$B$6)</f>
        <v/>
      </c>
      <c r="K36" s="9" t="n"/>
    </row>
    <row r="37">
      <c r="A37" s="8" t="n">
        <v>33</v>
      </c>
      <c r="B37" s="9" t="n"/>
      <c r="C37" s="9" t="n"/>
      <c r="D37" s="9" t="n"/>
      <c r="E37" s="9" t="n"/>
      <c r="F37" s="8">
        <f>IF(D37="","",D37-N(E37))</f>
        <v/>
      </c>
      <c r="G37" s="10">
        <f>IF(E37="","",E37*'Dades del sorteig'!$B$7)</f>
        <v/>
      </c>
      <c r="H37" s="11" t="n"/>
      <c r="I37" s="10">
        <f>IF(G37="","",G37-N(H37))</f>
        <v/>
      </c>
      <c r="J37" s="10">
        <f>IF(E37="","",E37*'Dades del sorteig'!$B$6)</f>
        <v/>
      </c>
      <c r="K37" s="9" t="n"/>
    </row>
    <row r="38">
      <c r="A38" s="8" t="n">
        <v>34</v>
      </c>
      <c r="B38" s="9" t="n"/>
      <c r="C38" s="9" t="n"/>
      <c r="D38" s="9" t="n"/>
      <c r="E38" s="9" t="n"/>
      <c r="F38" s="8">
        <f>IF(D38="","",D38-N(E38))</f>
        <v/>
      </c>
      <c r="G38" s="10">
        <f>IF(E38="","",E38*'Dades del sorteig'!$B$7)</f>
        <v/>
      </c>
      <c r="H38" s="11" t="n"/>
      <c r="I38" s="10">
        <f>IF(G38="","",G38-N(H38))</f>
        <v/>
      </c>
      <c r="J38" s="10">
        <f>IF(E38="","",E38*'Dades del sorteig'!$B$6)</f>
        <v/>
      </c>
      <c r="K38" s="9" t="n"/>
    </row>
    <row r="39">
      <c r="A39" s="8" t="n">
        <v>35</v>
      </c>
      <c r="B39" s="9" t="n"/>
      <c r="C39" s="9" t="n"/>
      <c r="D39" s="9" t="n"/>
      <c r="E39" s="9" t="n"/>
      <c r="F39" s="8">
        <f>IF(D39="","",D39-N(E39))</f>
        <v/>
      </c>
      <c r="G39" s="10">
        <f>IF(E39="","",E39*'Dades del sorteig'!$B$7)</f>
        <v/>
      </c>
      <c r="H39" s="11" t="n"/>
      <c r="I39" s="10">
        <f>IF(G39="","",G39-N(H39))</f>
        <v/>
      </c>
      <c r="J39" s="10">
        <f>IF(E39="","",E39*'Dades del sorteig'!$B$6)</f>
        <v/>
      </c>
      <c r="K39" s="9" t="n"/>
    </row>
    <row r="40">
      <c r="A40" s="8" t="n">
        <v>36</v>
      </c>
      <c r="B40" s="9" t="n"/>
      <c r="C40" s="9" t="n"/>
      <c r="D40" s="9" t="n"/>
      <c r="E40" s="9" t="n"/>
      <c r="F40" s="8">
        <f>IF(D40="","",D40-N(E40))</f>
        <v/>
      </c>
      <c r="G40" s="10">
        <f>IF(E40="","",E40*'Dades del sorteig'!$B$7)</f>
        <v/>
      </c>
      <c r="H40" s="11" t="n"/>
      <c r="I40" s="10">
        <f>IF(G40="","",G40-N(H40))</f>
        <v/>
      </c>
      <c r="J40" s="10">
        <f>IF(E40="","",E40*'Dades del sorteig'!$B$6)</f>
        <v/>
      </c>
      <c r="K40" s="9" t="n"/>
    </row>
    <row r="41">
      <c r="A41" s="8" t="n">
        <v>37</v>
      </c>
      <c r="B41" s="9" t="n"/>
      <c r="C41" s="9" t="n"/>
      <c r="D41" s="9" t="n"/>
      <c r="E41" s="9" t="n"/>
      <c r="F41" s="8">
        <f>IF(D41="","",D41-N(E41))</f>
        <v/>
      </c>
      <c r="G41" s="10">
        <f>IF(E41="","",E41*'Dades del sorteig'!$B$7)</f>
        <v/>
      </c>
      <c r="H41" s="11" t="n"/>
      <c r="I41" s="10">
        <f>IF(G41="","",G41-N(H41))</f>
        <v/>
      </c>
      <c r="J41" s="10">
        <f>IF(E41="","",E41*'Dades del sorteig'!$B$6)</f>
        <v/>
      </c>
      <c r="K41" s="9" t="n"/>
    </row>
    <row r="42">
      <c r="A42" s="8" t="n">
        <v>38</v>
      </c>
      <c r="B42" s="9" t="n"/>
      <c r="C42" s="9" t="n"/>
      <c r="D42" s="9" t="n"/>
      <c r="E42" s="9" t="n"/>
      <c r="F42" s="8">
        <f>IF(D42="","",D42-N(E42))</f>
        <v/>
      </c>
      <c r="G42" s="10">
        <f>IF(E42="","",E42*'Dades del sorteig'!$B$7)</f>
        <v/>
      </c>
      <c r="H42" s="11" t="n"/>
      <c r="I42" s="10">
        <f>IF(G42="","",G42-N(H42))</f>
        <v/>
      </c>
      <c r="J42" s="10">
        <f>IF(E42="","",E42*'Dades del sorteig'!$B$6)</f>
        <v/>
      </c>
      <c r="K42" s="9" t="n"/>
    </row>
    <row r="43">
      <c r="A43" s="8" t="n">
        <v>39</v>
      </c>
      <c r="B43" s="9" t="n"/>
      <c r="C43" s="9" t="n"/>
      <c r="D43" s="9" t="n"/>
      <c r="E43" s="9" t="n"/>
      <c r="F43" s="8">
        <f>IF(D43="","",D43-N(E43))</f>
        <v/>
      </c>
      <c r="G43" s="10">
        <f>IF(E43="","",E43*'Dades del sorteig'!$B$7)</f>
        <v/>
      </c>
      <c r="H43" s="11" t="n"/>
      <c r="I43" s="10">
        <f>IF(G43="","",G43-N(H43))</f>
        <v/>
      </c>
      <c r="J43" s="10">
        <f>IF(E43="","",E43*'Dades del sorteig'!$B$6)</f>
        <v/>
      </c>
      <c r="K43" s="9" t="n"/>
    </row>
    <row r="44">
      <c r="A44" s="8" t="n">
        <v>40</v>
      </c>
      <c r="B44" s="9" t="n"/>
      <c r="C44" s="9" t="n"/>
      <c r="D44" s="9" t="n"/>
      <c r="E44" s="9" t="n"/>
      <c r="F44" s="8">
        <f>IF(D44="","",D44-N(E44))</f>
        <v/>
      </c>
      <c r="G44" s="10">
        <f>IF(E44="","",E44*'Dades del sorteig'!$B$7)</f>
        <v/>
      </c>
      <c r="H44" s="11" t="n"/>
      <c r="I44" s="10">
        <f>IF(G44="","",G44-N(H44))</f>
        <v/>
      </c>
      <c r="J44" s="10">
        <f>IF(E44="","",E44*'Dades del sorteig'!$B$6)</f>
        <v/>
      </c>
      <c r="K44" s="9" t="n"/>
    </row>
  </sheetData>
  <dataValidations count="1">
    <dataValidation sqref="K5:K44" showDropDown="0" showInputMessage="0" showErrorMessage="0" allowBlank="1" type="list">
      <formula1>"Lliurat,En venda,Liquidat,Retornat sense vendre"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60" customWidth="1" min="1" max="1"/>
    <col width="18" customWidth="1" min="2" max="2"/>
  </cols>
  <sheetData>
    <row r="1">
      <c r="A1" s="1" t="inlineStr">
        <is>
          <t>Resum</t>
        </is>
      </c>
    </row>
    <row r="2">
      <c r="A2" s="2" t="inlineStr">
        <is>
          <t>Es calcula sol a partir dels altres fulls</t>
        </is>
      </c>
    </row>
    <row r="4">
      <c r="A4" s="3" t="inlineStr">
        <is>
          <t>Talonaris repartits</t>
        </is>
      </c>
      <c r="B4" s="12">
        <f>COUNTA('Talonaris'!B5:B44)</f>
        <v/>
      </c>
    </row>
    <row r="5">
      <c r="A5" s="3" t="inlineStr">
        <is>
          <t>Participacions lliurades</t>
        </is>
      </c>
      <c r="B5" s="12">
        <f>SUM('Talonaris'!D5:D44)</f>
        <v/>
      </c>
    </row>
    <row r="6">
      <c r="A6" s="3" t="inlineStr">
        <is>
          <t>Participacions venudes</t>
        </is>
      </c>
      <c r="B6" s="12">
        <f>SUM('Talonaris'!E5:E44)</f>
        <v/>
      </c>
    </row>
    <row r="7">
      <c r="A7" s="3" t="inlineStr">
        <is>
          <t>Import total a recaptar</t>
        </is>
      </c>
      <c r="B7" s="13">
        <f>SUM('Talonaris'!G5:G44)</f>
        <v/>
      </c>
    </row>
    <row r="8">
      <c r="A8" s="3" t="inlineStr">
        <is>
          <t>Diners ja lliurats</t>
        </is>
      </c>
      <c r="B8" s="14">
        <f>SUM('Talonaris'!H5:H44)</f>
        <v/>
      </c>
    </row>
    <row r="9">
      <c r="A9" s="3" t="inlineStr">
        <is>
          <t>Pendent de cobrar</t>
        </is>
      </c>
      <c r="B9" s="14">
        <f>SUM('Talonaris'!I5:I44)</f>
        <v/>
      </c>
    </row>
    <row r="10">
      <c r="A10" s="3" t="inlineStr">
        <is>
          <t>Cost dels dècims</t>
        </is>
      </c>
      <c r="B10" s="13">
        <f>'Dades del sorteig'!B5*'Dades del sorteig'!B8</f>
        <v/>
      </c>
    </row>
    <row r="11">
      <c r="A11" s="3" t="inlineStr">
        <is>
          <t>Import jugat venut (sense donatiu)</t>
        </is>
      </c>
      <c r="B11" s="13">
        <f>B6*('Dades del sorteig'!B7-'Dades del sorteig'!B6)</f>
        <v/>
      </c>
    </row>
    <row r="12">
      <c r="A12" s="3" t="inlineStr">
        <is>
          <t>Donatiu per al club</t>
        </is>
      </c>
      <c r="B12" s="14">
        <f>SUM('Talonaris'!J5:J44)</f>
        <v/>
      </c>
    </row>
    <row r="14">
      <c r="A14" s="2" t="inlineStr">
        <is>
          <t>Compara l’«import jugat venut» amb el cost dels dècims: si és menor, el club assumeix la diferència en participacions no venudes.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2026-09-28T09:14:06Z</dcterms:created>
  <dcterms:modified xmlns:dcterms="http://purl.org/dc/terms/" xmlns:xsi="http://www.w3.org/2001/XMLSchema-instance" xsi:type="dcterms:W3CDTF">2026-09-28T09:14:06Z</dcterms:modified>
</cp:coreProperties>
</file>